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<sst xmlns="http://schemas.openxmlformats.org/spreadsheetml/2006/main" count="234" uniqueCount="122">
  <si>
    <t>2025级《园林工程技术》专业教学进程表</t>
  </si>
  <si>
    <t>课程大类</t>
  </si>
  <si>
    <t>序号</t>
  </si>
  <si>
    <t>课  程  名  称</t>
  </si>
  <si>
    <t>课程类型</t>
  </si>
  <si>
    <t>学分</t>
  </si>
  <si>
    <t>授 课 时 数</t>
  </si>
  <si>
    <t>考   核</t>
  </si>
  <si>
    <t>按学期分配周学时</t>
  </si>
  <si>
    <t>开课部门</t>
  </si>
  <si>
    <t>总课时</t>
  </si>
  <si>
    <t>讲授</t>
  </si>
  <si>
    <t>实践</t>
  </si>
  <si>
    <t>考试</t>
  </si>
  <si>
    <t>考查</t>
  </si>
  <si>
    <t>必
修
课</t>
  </si>
  <si>
    <t>公共基础课程</t>
  </si>
  <si>
    <t>思想道德与法治</t>
  </si>
  <si>
    <t>A</t>
  </si>
  <si>
    <t>4×12</t>
  </si>
  <si>
    <t xml:space="preserve">综
合
生
产
实
习
</t>
  </si>
  <si>
    <t>马院</t>
  </si>
  <si>
    <t>毛泽东思想和中国特色社会主义理论体系概论</t>
  </si>
  <si>
    <t>2×16</t>
  </si>
  <si>
    <t>习近平新时代中国特色社会主义思想概论</t>
  </si>
  <si>
    <t>3×16</t>
  </si>
  <si>
    <t>形势与政策（含廉洁教育）</t>
  </si>
  <si>
    <t>B</t>
  </si>
  <si>
    <t>1-6</t>
  </si>
  <si>
    <t>第1、4、5学期：2课时/周×4周，第2学期：2课时/周×5周（含廉洁教育2课时），第3学期：2课时/周×5周（含铸牢中华民族共同体意识教育专题2课时），第6学期为实践教学2课时/周×4周。</t>
  </si>
  <si>
    <t>体育</t>
  </si>
  <si>
    <t>1-4</t>
  </si>
  <si>
    <t>2×12</t>
  </si>
  <si>
    <t>2×15</t>
  </si>
  <si>
    <t>体育部</t>
  </si>
  <si>
    <t>职业发展与就业指导</t>
  </si>
  <si>
    <t>2、5</t>
  </si>
  <si>
    <t>素教中心</t>
  </si>
  <si>
    <t>创新创业基础</t>
  </si>
  <si>
    <t>线上课</t>
  </si>
  <si>
    <t>军事理论</t>
  </si>
  <si>
    <t>2×9</t>
  </si>
  <si>
    <t>大学生心理健康</t>
  </si>
  <si>
    <t>3×11</t>
  </si>
  <si>
    <t>国家安全教育</t>
  </si>
  <si>
    <t>小计</t>
  </si>
  <si>
    <t>专业技能课程</t>
  </si>
  <si>
    <t>▲建筑制图（园林）</t>
  </si>
  <si>
    <t>2</t>
  </si>
  <si>
    <t>建工学院</t>
  </si>
  <si>
    <t>▲建筑材料（园林）</t>
  </si>
  <si>
    <t>▲计算机辅助设计</t>
  </si>
  <si>
    <t>★景观表现技法</t>
  </si>
  <si>
    <t>计算机辅助三维设计</t>
  </si>
  <si>
    <t>★园林植物</t>
  </si>
  <si>
    <t>园林测量</t>
  </si>
  <si>
    <t>★园林规划设计</t>
  </si>
  <si>
    <t>★园林植物栽培养护</t>
  </si>
  <si>
    <t>BIM建模</t>
  </si>
  <si>
    <t>★园林施工图设计</t>
  </si>
  <si>
    <t>★园林工程施工</t>
  </si>
  <si>
    <t>★园林建筑</t>
  </si>
  <si>
    <t>选修课</t>
  </si>
  <si>
    <t>大学英语</t>
  </si>
  <si>
    <t>基础部</t>
  </si>
  <si>
    <t>高等数学</t>
  </si>
  <si>
    <t>信息技术与人工智能</t>
  </si>
  <si>
    <t>中国共产党简史（限选）</t>
  </si>
  <si>
    <t>线上课程</t>
  </si>
  <si>
    <t>任选课</t>
  </si>
  <si>
    <t>线上、线下公共选修课。</t>
  </si>
  <si>
    <t>教务处</t>
  </si>
  <si>
    <t>艺术类（限选）</t>
  </si>
  <si>
    <t>艺术类线上课程：美术鉴赏、音乐鉴赏、舞蹈鉴赏、书法鉴赏、艺术导论、影视鉴赏、戏剧鉴赏、戏曲鉴赏等；艺术类线下课程：中国水墨绘画、陶艺与模型制作、书法鉴赏与实践等。须选择其中一门。</t>
  </si>
  <si>
    <t>教务处、人文系、建工学院等</t>
  </si>
  <si>
    <t>园林植物造景</t>
  </si>
  <si>
    <t>园林工程计量与计价</t>
  </si>
  <si>
    <t>居住区景观设计</t>
  </si>
  <si>
    <t>版式设计</t>
  </si>
  <si>
    <t>园林工程管理</t>
  </si>
  <si>
    <t>建筑装饰材料与构造</t>
  </si>
  <si>
    <t>周课时合计</t>
  </si>
  <si>
    <t>实训课</t>
  </si>
  <si>
    <t>课程名称</t>
  </si>
  <si>
    <t>总时数</t>
  </si>
  <si>
    <t>总周数</t>
  </si>
  <si>
    <t>各  学  期  周  数</t>
  </si>
  <si>
    <t>1</t>
  </si>
  <si>
    <t>军事技能</t>
  </si>
  <si>
    <t>C</t>
  </si>
  <si>
    <t>学工处</t>
  </si>
  <si>
    <t>劳动教育（公益劳动）</t>
  </si>
  <si>
    <t>3</t>
  </si>
  <si>
    <t>劳动教育（双创实践）</t>
  </si>
  <si>
    <t>4</t>
  </si>
  <si>
    <t>劳动教育（生产实践）</t>
  </si>
  <si>
    <t>入学教育（专业认知实习）、毕业教育</t>
  </si>
  <si>
    <t>园林植物实训</t>
  </si>
  <si>
    <t>景观表现技法实训</t>
  </si>
  <si>
    <t>建筑材料实训</t>
  </si>
  <si>
    <t>园林规划设计实训</t>
  </si>
  <si>
    <t>传统园林考察实训</t>
  </si>
  <si>
    <t>园林工程施工实训</t>
  </si>
  <si>
    <t>园林建筑实训</t>
  </si>
  <si>
    <t>花境设计实训</t>
  </si>
  <si>
    <t>AI辅助设计实训</t>
  </si>
  <si>
    <t>岗位实习</t>
  </si>
  <si>
    <t>实习总结与汇报</t>
  </si>
  <si>
    <t>实训周合计</t>
  </si>
  <si>
    <t>素质教育实践（限选）</t>
  </si>
  <si>
    <t>包括道德品德、身心健康、艺术实践、创新创业、应急救护、社会服务等类别，每个类别各2学分，单项累计上限4个学分，学生利用课余时间参与各类活动，毕业时必须修满8学分。</t>
  </si>
  <si>
    <t>理论课时数</t>
  </si>
  <si>
    <t>必修课</t>
  </si>
  <si>
    <t>实践课时数</t>
  </si>
  <si>
    <t>必修课课内实践</t>
  </si>
  <si>
    <r>
      <rPr>
        <b/>
        <sz val="8"/>
        <rFont val="Times New Roman"/>
        <charset val="134"/>
      </rPr>
      <t xml:space="preserve">
</t>
    </r>
    <r>
      <rPr>
        <b/>
        <sz val="8"/>
        <rFont val="宋体"/>
        <charset val="134"/>
      </rPr>
      <t>实践课时占总课时比</t>
    </r>
  </si>
  <si>
    <t>选修课课内实践</t>
  </si>
  <si>
    <t>公共基础课实训</t>
  </si>
  <si>
    <t>专业技能课实训</t>
  </si>
  <si>
    <t>合计</t>
  </si>
  <si>
    <r>
      <rPr>
        <b/>
        <sz val="8"/>
        <rFont val="宋体"/>
        <charset val="134"/>
      </rPr>
      <t>本专业总学分要求</t>
    </r>
    <r>
      <rPr>
        <b/>
        <sz val="8"/>
        <rFont val="Times New Roman"/>
        <charset val="134"/>
      </rPr>
      <t xml:space="preserve"> </t>
    </r>
  </si>
  <si>
    <t>注:1、每个学生需修满147学分、完成2700课时；2、标★为专业核心课、▲为专业群共享平台课。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</si>
</sst>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4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2"/>
      <name val="Times New Roman"/>
      <charset val="134"/>
    </font>
    <font>
      <b/>
      <sz val="14"/>
      <name val="宋体"/>
      <charset val="134"/>
    </font>
    <font>
      <b/>
      <sz val="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6.5"/>
      <name val="宋体"/>
      <charset val="134"/>
    </font>
    <font>
      <b/>
      <sz val="6.5"/>
      <name val="Times New Roman"/>
      <charset val="134"/>
    </font>
    <font>
      <b/>
      <sz val="8"/>
      <name val="Times New Roman"/>
      <charset val="134"/>
    </font>
    <font>
      <b/>
      <sz val="7"/>
      <name val="宋体"/>
      <charset val="134"/>
    </font>
    <font>
      <b/>
      <sz val="6"/>
      <name val="宋体"/>
      <charset val="134"/>
    </font>
    <font>
      <b/>
      <sz val="6"/>
      <name val="Times New Roman"/>
      <charset val="134"/>
    </font>
    <font>
      <sz val="8"/>
      <name val="Times New Roman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829096346934"/>
        <bgColor indexed="64"/>
      </patternFill>
    </fill>
    <fill>
      <patternFill patternType="solid">
        <fgColor theme="9" tint="0.79979857783745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17" applyNumberFormat="0" applyAlignment="0" applyProtection="0">
      <alignment vertical="center"/>
    </xf>
    <xf numFmtId="0" fontId="24" fillId="8" borderId="18" applyNumberFormat="0" applyAlignment="0" applyProtection="0">
      <alignment vertical="center"/>
    </xf>
    <xf numFmtId="0" fontId="25" fillId="8" borderId="17" applyNumberFormat="0" applyAlignment="0" applyProtection="0">
      <alignment vertical="center"/>
    </xf>
    <xf numFmtId="0" fontId="26" fillId="9" borderId="19" applyNumberFormat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9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left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 wrapText="1"/>
    </xf>
    <xf numFmtId="177" fontId="4" fillId="0" borderId="4" xfId="0" applyNumberFormat="1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49" fontId="4" fillId="3" borderId="7" xfId="0" applyNumberFormat="1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1" fillId="0" borderId="7" xfId="0" applyFont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1" fillId="0" borderId="7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177" fontId="4" fillId="0" borderId="1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5" borderId="1" xfId="0" applyFont="1" applyFill="1" applyBorder="1" applyAlignment="1">
      <alignment vertical="center" wrapText="1"/>
    </xf>
    <xf numFmtId="0" fontId="1" fillId="0" borderId="4" xfId="0" applyFont="1" applyBorder="1">
      <alignment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72"/>
  <sheetViews>
    <sheetView tabSelected="1" zoomScale="130" zoomScaleNormal="130" workbookViewId="0">
      <pane xSplit="1" ySplit="3" topLeftCell="B25" activePane="bottomRight" state="frozen"/>
      <selection/>
      <selection pane="topRight"/>
      <selection pane="bottomLeft"/>
      <selection pane="bottomRight" activeCell="G14" sqref="G14"/>
    </sheetView>
  </sheetViews>
  <sheetFormatPr defaultColWidth="9.87962962962963" defaultRowHeight="15.6"/>
  <cols>
    <col min="1" max="3" width="4.12962962962963" style="2" customWidth="1"/>
    <col min="4" max="4" width="9.87962962962963" style="2"/>
    <col min="5" max="5" width="17.25" style="2" customWidth="1"/>
    <col min="6" max="7" width="4.12962962962963" style="2" customWidth="1"/>
    <col min="8" max="8" width="6.62962962962963" style="2" customWidth="1"/>
    <col min="9" max="9" width="4.37962962962963" style="2" customWidth="1"/>
    <col min="10" max="10" width="4.25" style="2" customWidth="1"/>
    <col min="11" max="11" width="5.62962962962963" style="2" customWidth="1"/>
    <col min="12" max="12" width="6.12962962962963" style="2" customWidth="1"/>
    <col min="13" max="13" width="4.75" style="2" customWidth="1"/>
    <col min="14" max="14" width="5" style="2" customWidth="1"/>
    <col min="15" max="16" width="4.75" style="2" customWidth="1"/>
    <col min="17" max="17" width="5" style="2" customWidth="1"/>
    <col min="18" max="18" width="4.12962962962963" style="2" customWidth="1"/>
    <col min="19" max="19" width="6.87962962962963" style="2" customWidth="1"/>
    <col min="20" max="20" width="4.25" style="2" customWidth="1"/>
    <col min="21" max="21" width="4.12962962962963" style="2" customWidth="1"/>
    <col min="22" max="22" width="4.62962962962963" style="2" customWidth="1"/>
    <col min="23" max="23" width="4.25" style="2" customWidth="1"/>
    <col min="24" max="24" width="5" style="2" customWidth="1"/>
    <col min="25" max="25" width="14" style="2" customWidth="1"/>
    <col min="26" max="26" width="14.75" style="2" customWidth="1"/>
    <col min="27" max="27" width="12.3796296296296" style="2" customWidth="1"/>
    <col min="28" max="28" width="11.8796296296296" style="2" customWidth="1"/>
    <col min="29" max="16384" width="9.87962962962963" style="2"/>
  </cols>
  <sheetData>
    <row r="1" ht="15.95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12" customHeight="1" spans="1:19">
      <c r="A2" s="4" t="s">
        <v>1</v>
      </c>
      <c r="B2" s="5"/>
      <c r="C2" s="4" t="s">
        <v>2</v>
      </c>
      <c r="D2" s="4" t="s">
        <v>3</v>
      </c>
      <c r="E2" s="4"/>
      <c r="F2" s="4" t="s">
        <v>4</v>
      </c>
      <c r="G2" s="4" t="s">
        <v>5</v>
      </c>
      <c r="H2" s="4" t="s">
        <v>6</v>
      </c>
      <c r="I2" s="4"/>
      <c r="J2" s="4"/>
      <c r="K2" s="4" t="s">
        <v>7</v>
      </c>
      <c r="L2" s="4"/>
      <c r="M2" s="4" t="s">
        <v>8</v>
      </c>
      <c r="N2" s="4"/>
      <c r="O2" s="4"/>
      <c r="P2" s="4"/>
      <c r="Q2" s="4"/>
      <c r="R2" s="4"/>
      <c r="S2" s="4" t="s">
        <v>9</v>
      </c>
    </row>
    <row r="3" s="1" customFormat="1" ht="12" customHeight="1" spans="1:19">
      <c r="A3" s="4"/>
      <c r="B3" s="5"/>
      <c r="C3" s="4"/>
      <c r="D3" s="4"/>
      <c r="E3" s="4"/>
      <c r="F3" s="4"/>
      <c r="G3" s="4"/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>
        <v>1</v>
      </c>
      <c r="N3" s="4">
        <v>2</v>
      </c>
      <c r="O3" s="4">
        <v>3</v>
      </c>
      <c r="P3" s="4">
        <v>4</v>
      </c>
      <c r="Q3" s="4">
        <v>5</v>
      </c>
      <c r="R3" s="4">
        <v>6</v>
      </c>
      <c r="S3" s="4"/>
    </row>
    <row r="4" ht="13.5" customHeight="1" spans="1:19">
      <c r="A4" s="6" t="s">
        <v>15</v>
      </c>
      <c r="B4" s="7" t="s">
        <v>16</v>
      </c>
      <c r="C4" s="4">
        <v>1</v>
      </c>
      <c r="D4" s="8" t="s">
        <v>17</v>
      </c>
      <c r="E4" s="9"/>
      <c r="F4" s="4" t="s">
        <v>18</v>
      </c>
      <c r="G4" s="4">
        <v>3</v>
      </c>
      <c r="H4" s="10">
        <v>48</v>
      </c>
      <c r="I4" s="4">
        <v>42</v>
      </c>
      <c r="J4" s="4">
        <v>6</v>
      </c>
      <c r="K4" s="4"/>
      <c r="L4" s="4">
        <v>1</v>
      </c>
      <c r="M4" s="54" t="s">
        <v>19</v>
      </c>
      <c r="N4" s="4"/>
      <c r="O4" s="4"/>
      <c r="P4" s="4"/>
      <c r="Q4" s="81"/>
      <c r="R4" s="4" t="s">
        <v>20</v>
      </c>
      <c r="S4" s="4" t="s">
        <v>21</v>
      </c>
    </row>
    <row r="5" ht="13.5" customHeight="1" spans="1:19">
      <c r="A5" s="6"/>
      <c r="B5" s="11"/>
      <c r="C5" s="4">
        <v>2</v>
      </c>
      <c r="D5" s="12" t="s">
        <v>22</v>
      </c>
      <c r="E5" s="13"/>
      <c r="F5" s="14" t="s">
        <v>18</v>
      </c>
      <c r="G5" s="15">
        <v>2</v>
      </c>
      <c r="H5" s="16">
        <v>32</v>
      </c>
      <c r="I5" s="4">
        <v>28</v>
      </c>
      <c r="J5" s="4">
        <v>4</v>
      </c>
      <c r="K5" s="15"/>
      <c r="L5" s="15">
        <v>2</v>
      </c>
      <c r="M5" s="15"/>
      <c r="N5" s="4" t="s">
        <v>23</v>
      </c>
      <c r="O5" s="1"/>
      <c r="P5" s="15"/>
      <c r="Q5" s="82"/>
      <c r="R5" s="4"/>
      <c r="S5" s="4" t="s">
        <v>21</v>
      </c>
    </row>
    <row r="6" ht="13.5" customHeight="1" spans="1:19">
      <c r="A6" s="6"/>
      <c r="B6" s="11"/>
      <c r="C6" s="4">
        <v>3</v>
      </c>
      <c r="D6" s="17" t="s">
        <v>24</v>
      </c>
      <c r="E6" s="17"/>
      <c r="F6" s="14" t="s">
        <v>18</v>
      </c>
      <c r="G6" s="15">
        <v>3</v>
      </c>
      <c r="H6" s="16">
        <v>48</v>
      </c>
      <c r="I6" s="4">
        <v>42</v>
      </c>
      <c r="J6" s="4">
        <v>6</v>
      </c>
      <c r="K6" s="15"/>
      <c r="L6" s="15">
        <v>3</v>
      </c>
      <c r="M6" s="15"/>
      <c r="N6" s="66"/>
      <c r="O6" s="54" t="s">
        <v>25</v>
      </c>
      <c r="P6" s="1"/>
      <c r="Q6" s="82"/>
      <c r="R6" s="4"/>
      <c r="S6" s="4" t="s">
        <v>21</v>
      </c>
    </row>
    <row r="7" ht="36" customHeight="1" spans="1:19">
      <c r="A7" s="6"/>
      <c r="B7" s="11"/>
      <c r="C7" s="4">
        <v>4</v>
      </c>
      <c r="D7" s="18" t="s">
        <v>26</v>
      </c>
      <c r="E7" s="18"/>
      <c r="F7" s="19" t="s">
        <v>27</v>
      </c>
      <c r="G7" s="4">
        <v>1</v>
      </c>
      <c r="H7" s="16">
        <v>52</v>
      </c>
      <c r="I7" s="4">
        <v>44</v>
      </c>
      <c r="J7" s="4">
        <v>8</v>
      </c>
      <c r="K7" s="15"/>
      <c r="L7" s="67" t="s">
        <v>28</v>
      </c>
      <c r="M7" s="68" t="s">
        <v>29</v>
      </c>
      <c r="N7" s="69"/>
      <c r="O7" s="69"/>
      <c r="P7" s="69"/>
      <c r="Q7" s="69"/>
      <c r="R7" s="4"/>
      <c r="S7" s="4" t="s">
        <v>21</v>
      </c>
    </row>
    <row r="8" ht="14.25" customHeight="1" spans="1:19">
      <c r="A8" s="6"/>
      <c r="B8" s="11"/>
      <c r="C8" s="4">
        <v>5</v>
      </c>
      <c r="D8" s="20" t="s">
        <v>30</v>
      </c>
      <c r="E8" s="21"/>
      <c r="F8" s="15" t="s">
        <v>27</v>
      </c>
      <c r="G8" s="4">
        <v>6</v>
      </c>
      <c r="H8" s="10">
        <v>108</v>
      </c>
      <c r="I8" s="4">
        <v>12</v>
      </c>
      <c r="J8" s="4">
        <v>96</v>
      </c>
      <c r="K8" s="4"/>
      <c r="L8" s="67" t="s">
        <v>31</v>
      </c>
      <c r="M8" s="14" t="s">
        <v>32</v>
      </c>
      <c r="N8" s="14" t="s">
        <v>33</v>
      </c>
      <c r="O8" s="14" t="s">
        <v>33</v>
      </c>
      <c r="P8" s="14" t="s">
        <v>32</v>
      </c>
      <c r="Q8" s="81"/>
      <c r="R8" s="4"/>
      <c r="S8" s="4" t="s">
        <v>34</v>
      </c>
    </row>
    <row r="9" ht="14.25" customHeight="1" spans="1:19">
      <c r="A9" s="6"/>
      <c r="B9" s="11"/>
      <c r="C9" s="4">
        <v>6</v>
      </c>
      <c r="D9" s="8" t="s">
        <v>35</v>
      </c>
      <c r="E9" s="9"/>
      <c r="F9" s="15" t="s">
        <v>27</v>
      </c>
      <c r="G9" s="4">
        <v>2</v>
      </c>
      <c r="H9" s="10">
        <v>32</v>
      </c>
      <c r="I9" s="4">
        <v>24</v>
      </c>
      <c r="J9" s="4">
        <v>8</v>
      </c>
      <c r="K9" s="4"/>
      <c r="L9" s="4" t="s">
        <v>36</v>
      </c>
      <c r="M9" s="4"/>
      <c r="N9" s="4">
        <v>1</v>
      </c>
      <c r="O9" s="4"/>
      <c r="P9" s="4"/>
      <c r="Q9" s="81">
        <v>2</v>
      </c>
      <c r="R9" s="4"/>
      <c r="S9" s="4" t="s">
        <v>37</v>
      </c>
    </row>
    <row r="10" ht="14.25" customHeight="1" spans="1:19">
      <c r="A10" s="6"/>
      <c r="B10" s="11"/>
      <c r="C10" s="4">
        <v>7</v>
      </c>
      <c r="D10" s="20" t="s">
        <v>38</v>
      </c>
      <c r="E10" s="21"/>
      <c r="F10" s="22" t="s">
        <v>18</v>
      </c>
      <c r="G10" s="4">
        <v>2</v>
      </c>
      <c r="H10" s="4">
        <v>32</v>
      </c>
      <c r="I10" s="4">
        <v>32</v>
      </c>
      <c r="J10" s="4"/>
      <c r="K10" s="4"/>
      <c r="L10" s="4"/>
      <c r="M10" s="70" t="s">
        <v>39</v>
      </c>
      <c r="N10" s="4"/>
      <c r="O10" s="4"/>
      <c r="P10" s="4"/>
      <c r="Q10" s="81"/>
      <c r="R10" s="4"/>
      <c r="S10" s="4" t="s">
        <v>37</v>
      </c>
    </row>
    <row r="11" ht="14.25" customHeight="1" spans="1:19">
      <c r="A11" s="6"/>
      <c r="B11" s="11"/>
      <c r="C11" s="4">
        <v>8</v>
      </c>
      <c r="D11" s="20" t="s">
        <v>40</v>
      </c>
      <c r="E11" s="20"/>
      <c r="F11" s="22" t="s">
        <v>18</v>
      </c>
      <c r="G11" s="14">
        <v>2</v>
      </c>
      <c r="H11" s="14">
        <v>36</v>
      </c>
      <c r="I11" s="14">
        <v>36</v>
      </c>
      <c r="J11" s="14"/>
      <c r="K11" s="14"/>
      <c r="L11" s="14">
        <v>1</v>
      </c>
      <c r="M11" s="4" t="s">
        <v>41</v>
      </c>
      <c r="N11" s="4"/>
      <c r="O11" s="4"/>
      <c r="P11" s="4"/>
      <c r="Q11" s="81"/>
      <c r="R11" s="4"/>
      <c r="S11" s="4" t="s">
        <v>37</v>
      </c>
    </row>
    <row r="12" ht="14.25" customHeight="1" spans="1:19">
      <c r="A12" s="6"/>
      <c r="B12" s="11"/>
      <c r="C12" s="4">
        <v>9</v>
      </c>
      <c r="D12" s="20" t="s">
        <v>42</v>
      </c>
      <c r="E12" s="21"/>
      <c r="F12" s="15" t="s">
        <v>27</v>
      </c>
      <c r="G12" s="4">
        <v>2</v>
      </c>
      <c r="H12" s="10">
        <v>32</v>
      </c>
      <c r="I12" s="4">
        <v>26</v>
      </c>
      <c r="J12" s="4">
        <v>6</v>
      </c>
      <c r="K12" s="4"/>
      <c r="L12" s="14">
        <v>1</v>
      </c>
      <c r="M12" s="4" t="s">
        <v>43</v>
      </c>
      <c r="N12" s="15"/>
      <c r="O12" s="4"/>
      <c r="P12" s="4"/>
      <c r="Q12" s="81"/>
      <c r="R12" s="4"/>
      <c r="S12" s="4" t="s">
        <v>37</v>
      </c>
    </row>
    <row r="13" ht="14.25" customHeight="1" spans="1:19">
      <c r="A13" s="6"/>
      <c r="B13" s="11"/>
      <c r="C13" s="14">
        <v>10</v>
      </c>
      <c r="D13" s="23" t="s">
        <v>44</v>
      </c>
      <c r="E13" s="24"/>
      <c r="F13" s="25" t="s">
        <v>27</v>
      </c>
      <c r="G13" s="14">
        <v>1</v>
      </c>
      <c r="H13" s="26">
        <v>16</v>
      </c>
      <c r="I13" s="14">
        <v>12</v>
      </c>
      <c r="J13" s="14">
        <v>4</v>
      </c>
      <c r="K13" s="14"/>
      <c r="L13" s="14">
        <v>2</v>
      </c>
      <c r="M13" s="71"/>
      <c r="N13" s="72" t="s">
        <v>39</v>
      </c>
      <c r="O13" s="14"/>
      <c r="P13" s="14"/>
      <c r="Q13" s="78"/>
      <c r="R13" s="4"/>
      <c r="S13" s="83" t="s">
        <v>21</v>
      </c>
    </row>
    <row r="14" ht="12.95" customHeight="1" spans="1:29">
      <c r="A14" s="6"/>
      <c r="B14" s="27"/>
      <c r="C14" s="28" t="s">
        <v>45</v>
      </c>
      <c r="D14" s="29"/>
      <c r="E14" s="30"/>
      <c r="F14" s="31"/>
      <c r="G14" s="32">
        <f>SUM(G4:G13)</f>
        <v>24</v>
      </c>
      <c r="H14" s="32">
        <f>SUM(H4:H13)+36</f>
        <v>472</v>
      </c>
      <c r="I14" s="32">
        <f>SUM(I4:I13)</f>
        <v>298</v>
      </c>
      <c r="J14" s="32">
        <f>SUM(J4:J13)</f>
        <v>138</v>
      </c>
      <c r="K14" s="32"/>
      <c r="L14" s="32"/>
      <c r="M14" s="32">
        <v>13</v>
      </c>
      <c r="N14" s="32">
        <v>7</v>
      </c>
      <c r="O14" s="32">
        <v>7</v>
      </c>
      <c r="P14" s="32">
        <v>4</v>
      </c>
      <c r="Q14" s="84">
        <v>4</v>
      </c>
      <c r="R14" s="4"/>
      <c r="S14" s="83"/>
      <c r="Y14" s="90"/>
      <c r="AA14" s="90"/>
      <c r="AB14" s="90"/>
      <c r="AC14" s="90"/>
    </row>
    <row r="15" ht="12.75" customHeight="1" spans="1:29">
      <c r="A15" s="6"/>
      <c r="B15" s="7" t="s">
        <v>46</v>
      </c>
      <c r="C15" s="4">
        <v>1</v>
      </c>
      <c r="D15" s="20" t="s">
        <v>47</v>
      </c>
      <c r="E15" s="20"/>
      <c r="F15" s="4" t="s">
        <v>27</v>
      </c>
      <c r="G15" s="15">
        <v>2</v>
      </c>
      <c r="H15" s="4">
        <v>32</v>
      </c>
      <c r="I15" s="4">
        <v>24</v>
      </c>
      <c r="J15" s="4">
        <v>8</v>
      </c>
      <c r="K15" s="4">
        <v>1</v>
      </c>
      <c r="L15" s="4"/>
      <c r="M15" s="34" t="s">
        <v>48</v>
      </c>
      <c r="N15" s="34"/>
      <c r="O15" s="4"/>
      <c r="P15" s="4"/>
      <c r="Q15" s="81"/>
      <c r="R15" s="4"/>
      <c r="S15" s="34" t="s">
        <v>49</v>
      </c>
      <c r="Y15" s="90"/>
      <c r="AA15" s="90"/>
      <c r="AB15" s="91"/>
      <c r="AC15" s="90"/>
    </row>
    <row r="16" ht="12.75" customHeight="1" spans="1:29">
      <c r="A16" s="6"/>
      <c r="B16" s="11"/>
      <c r="C16" s="4">
        <v>2</v>
      </c>
      <c r="D16" s="20" t="s">
        <v>50</v>
      </c>
      <c r="E16" s="20"/>
      <c r="F16" s="4" t="s">
        <v>27</v>
      </c>
      <c r="G16" s="15">
        <v>2</v>
      </c>
      <c r="H16" s="4">
        <v>32</v>
      </c>
      <c r="I16" s="4">
        <v>24</v>
      </c>
      <c r="J16" s="4">
        <v>8</v>
      </c>
      <c r="K16" s="4">
        <v>1</v>
      </c>
      <c r="L16" s="4"/>
      <c r="M16" s="34">
        <v>2</v>
      </c>
      <c r="O16" s="4"/>
      <c r="P16" s="4"/>
      <c r="Q16" s="81"/>
      <c r="R16" s="4"/>
      <c r="S16" s="34" t="s">
        <v>49</v>
      </c>
      <c r="Y16" s="90"/>
      <c r="AA16" s="90"/>
      <c r="AB16" s="91"/>
      <c r="AC16" s="90"/>
    </row>
    <row r="17" ht="12.75" customHeight="1" spans="1:29">
      <c r="A17" s="6"/>
      <c r="B17" s="11"/>
      <c r="C17" s="4">
        <v>3</v>
      </c>
      <c r="D17" s="33" t="s">
        <v>51</v>
      </c>
      <c r="E17" s="33"/>
      <c r="F17" s="34" t="s">
        <v>27</v>
      </c>
      <c r="G17" s="15">
        <v>2</v>
      </c>
      <c r="H17" s="34">
        <v>32</v>
      </c>
      <c r="I17" s="34">
        <v>16</v>
      </c>
      <c r="J17" s="34">
        <v>16</v>
      </c>
      <c r="K17" s="34">
        <v>1</v>
      </c>
      <c r="L17" s="34"/>
      <c r="M17" s="34">
        <v>2</v>
      </c>
      <c r="N17" s="64"/>
      <c r="O17" s="64"/>
      <c r="P17" s="34"/>
      <c r="Q17" s="81"/>
      <c r="R17" s="4"/>
      <c r="S17" s="34" t="s">
        <v>49</v>
      </c>
      <c r="Y17" s="90"/>
      <c r="AA17" s="90"/>
      <c r="AB17" s="91"/>
      <c r="AC17" s="90"/>
    </row>
    <row r="18" ht="12.75" customHeight="1" spans="1:29">
      <c r="A18" s="6"/>
      <c r="B18" s="11"/>
      <c r="C18" s="4">
        <v>4</v>
      </c>
      <c r="D18" s="33" t="s">
        <v>52</v>
      </c>
      <c r="E18" s="33"/>
      <c r="F18" s="34" t="s">
        <v>27</v>
      </c>
      <c r="G18" s="15">
        <v>3</v>
      </c>
      <c r="H18" s="34">
        <v>48</v>
      </c>
      <c r="I18" s="34">
        <v>24</v>
      </c>
      <c r="J18" s="34">
        <v>24</v>
      </c>
      <c r="K18" s="34">
        <v>2</v>
      </c>
      <c r="L18" s="34"/>
      <c r="M18" s="19"/>
      <c r="N18" s="34">
        <v>3</v>
      </c>
      <c r="O18" s="64"/>
      <c r="P18" s="34"/>
      <c r="Q18" s="81"/>
      <c r="R18" s="4"/>
      <c r="S18" s="34" t="s">
        <v>49</v>
      </c>
      <c r="Y18" s="90"/>
      <c r="AA18" s="90"/>
      <c r="AB18" s="91"/>
      <c r="AC18" s="90"/>
    </row>
    <row r="19" ht="12.75" customHeight="1" spans="1:29">
      <c r="A19" s="6"/>
      <c r="B19" s="11"/>
      <c r="C19" s="4">
        <v>5</v>
      </c>
      <c r="D19" s="33" t="s">
        <v>53</v>
      </c>
      <c r="E19" s="33"/>
      <c r="F19" s="34" t="s">
        <v>27</v>
      </c>
      <c r="G19" s="15">
        <v>3</v>
      </c>
      <c r="H19" s="34">
        <v>48</v>
      </c>
      <c r="I19" s="34">
        <v>24</v>
      </c>
      <c r="J19" s="34">
        <v>24</v>
      </c>
      <c r="K19" s="34">
        <v>2</v>
      </c>
      <c r="L19" s="34"/>
      <c r="M19" s="19"/>
      <c r="N19" s="34">
        <v>3</v>
      </c>
      <c r="O19" s="4"/>
      <c r="P19" s="34"/>
      <c r="Q19" s="81"/>
      <c r="R19" s="4"/>
      <c r="S19" s="34" t="s">
        <v>49</v>
      </c>
      <c r="Y19" s="90"/>
      <c r="AA19" s="90"/>
      <c r="AB19" s="90"/>
      <c r="AC19" s="90"/>
    </row>
    <row r="20" ht="12.75" customHeight="1" spans="1:29">
      <c r="A20" s="6"/>
      <c r="B20" s="11"/>
      <c r="C20" s="4">
        <v>6</v>
      </c>
      <c r="D20" s="33" t="s">
        <v>54</v>
      </c>
      <c r="E20" s="33"/>
      <c r="F20" s="34" t="s">
        <v>27</v>
      </c>
      <c r="G20" s="15">
        <v>4</v>
      </c>
      <c r="H20" s="34">
        <v>64</v>
      </c>
      <c r="I20" s="34">
        <v>50</v>
      </c>
      <c r="J20" s="34">
        <v>14</v>
      </c>
      <c r="K20" s="34">
        <v>2</v>
      </c>
      <c r="L20" s="34"/>
      <c r="M20" s="34"/>
      <c r="N20" s="34">
        <v>4</v>
      </c>
      <c r="O20" s="34"/>
      <c r="P20" s="34"/>
      <c r="Q20" s="81"/>
      <c r="R20" s="4"/>
      <c r="S20" s="34" t="s">
        <v>49</v>
      </c>
      <c r="Y20" s="90"/>
      <c r="AA20" s="90"/>
      <c r="AB20" s="90"/>
      <c r="AC20" s="90"/>
    </row>
    <row r="21" ht="12.75" customHeight="1" spans="1:29">
      <c r="A21" s="6"/>
      <c r="B21" s="11"/>
      <c r="C21" s="4">
        <v>7</v>
      </c>
      <c r="D21" s="33" t="s">
        <v>55</v>
      </c>
      <c r="E21" s="33"/>
      <c r="F21" s="34" t="s">
        <v>27</v>
      </c>
      <c r="G21" s="15">
        <v>2</v>
      </c>
      <c r="H21" s="34">
        <v>32</v>
      </c>
      <c r="I21" s="34">
        <v>20</v>
      </c>
      <c r="J21" s="34">
        <v>12</v>
      </c>
      <c r="K21" s="34">
        <v>2</v>
      </c>
      <c r="L21" s="34"/>
      <c r="M21" s="34"/>
      <c r="N21" s="34">
        <v>2</v>
      </c>
      <c r="P21" s="34"/>
      <c r="Q21" s="81"/>
      <c r="R21" s="4"/>
      <c r="S21" s="34" t="s">
        <v>49</v>
      </c>
      <c r="Y21" s="90"/>
      <c r="AA21" s="90"/>
      <c r="AB21" s="90"/>
      <c r="AC21" s="90"/>
    </row>
    <row r="22" ht="12.75" customHeight="1" spans="1:19">
      <c r="A22" s="6"/>
      <c r="B22" s="11"/>
      <c r="C22" s="4">
        <v>8</v>
      </c>
      <c r="D22" s="33" t="s">
        <v>56</v>
      </c>
      <c r="E22" s="33"/>
      <c r="F22" s="34" t="s">
        <v>27</v>
      </c>
      <c r="G22" s="15">
        <v>5</v>
      </c>
      <c r="H22" s="34">
        <v>80</v>
      </c>
      <c r="I22" s="34">
        <v>60</v>
      </c>
      <c r="J22" s="34">
        <v>20</v>
      </c>
      <c r="K22" s="34">
        <v>3</v>
      </c>
      <c r="L22" s="34"/>
      <c r="M22" s="34"/>
      <c r="N22" s="64"/>
      <c r="O22" s="34">
        <v>5</v>
      </c>
      <c r="P22" s="34"/>
      <c r="Q22" s="85"/>
      <c r="R22" s="4"/>
      <c r="S22" s="34" t="s">
        <v>49</v>
      </c>
    </row>
    <row r="23" ht="12.75" customHeight="1" spans="1:19">
      <c r="A23" s="6"/>
      <c r="B23" s="11"/>
      <c r="C23" s="4">
        <v>9</v>
      </c>
      <c r="D23" s="33" t="s">
        <v>57</v>
      </c>
      <c r="E23" s="33"/>
      <c r="F23" s="34" t="s">
        <v>27</v>
      </c>
      <c r="G23" s="15">
        <v>4</v>
      </c>
      <c r="H23" s="34">
        <v>64</v>
      </c>
      <c r="I23" s="34">
        <v>50</v>
      </c>
      <c r="J23" s="34">
        <v>14</v>
      </c>
      <c r="K23" s="34">
        <v>3</v>
      </c>
      <c r="L23" s="34"/>
      <c r="M23" s="34"/>
      <c r="N23" s="34"/>
      <c r="O23" s="34">
        <v>4</v>
      </c>
      <c r="P23" s="34"/>
      <c r="Q23" s="85"/>
      <c r="R23" s="4"/>
      <c r="S23" s="34" t="s">
        <v>49</v>
      </c>
    </row>
    <row r="24" ht="12.75" customHeight="1" spans="1:19">
      <c r="A24" s="6"/>
      <c r="B24" s="11"/>
      <c r="C24" s="4">
        <v>10</v>
      </c>
      <c r="D24" s="35" t="s">
        <v>58</v>
      </c>
      <c r="E24" s="35"/>
      <c r="F24" s="34" t="s">
        <v>27</v>
      </c>
      <c r="G24" s="15">
        <v>2</v>
      </c>
      <c r="H24" s="34">
        <v>32</v>
      </c>
      <c r="I24" s="34">
        <v>16</v>
      </c>
      <c r="J24" s="34">
        <v>16</v>
      </c>
      <c r="K24" s="34">
        <v>3</v>
      </c>
      <c r="L24" s="34"/>
      <c r="M24" s="34"/>
      <c r="N24" s="34"/>
      <c r="O24" s="34">
        <v>2</v>
      </c>
      <c r="Q24" s="81"/>
      <c r="R24" s="4"/>
      <c r="S24" s="34" t="s">
        <v>49</v>
      </c>
    </row>
    <row r="25" ht="12.75" customHeight="1" spans="1:19">
      <c r="A25" s="6"/>
      <c r="B25" s="11"/>
      <c r="C25" s="4">
        <v>11</v>
      </c>
      <c r="D25" s="36" t="s">
        <v>59</v>
      </c>
      <c r="E25" s="37"/>
      <c r="F25" s="34" t="s">
        <v>27</v>
      </c>
      <c r="G25" s="15">
        <v>3</v>
      </c>
      <c r="H25" s="34">
        <v>48</v>
      </c>
      <c r="I25" s="34">
        <v>24</v>
      </c>
      <c r="J25" s="34">
        <v>24</v>
      </c>
      <c r="K25" s="34">
        <v>4</v>
      </c>
      <c r="L25" s="34"/>
      <c r="M25" s="34"/>
      <c r="N25" s="34"/>
      <c r="O25" s="34"/>
      <c r="P25" s="34">
        <v>3</v>
      </c>
      <c r="Q25" s="81"/>
      <c r="R25" s="4"/>
      <c r="S25" s="34" t="s">
        <v>49</v>
      </c>
    </row>
    <row r="26" ht="12.75" customHeight="1" spans="1:19">
      <c r="A26" s="6"/>
      <c r="B26" s="11"/>
      <c r="C26" s="4">
        <v>12</v>
      </c>
      <c r="D26" s="33" t="s">
        <v>60</v>
      </c>
      <c r="E26" s="33"/>
      <c r="F26" s="34" t="s">
        <v>27</v>
      </c>
      <c r="G26" s="15">
        <v>4</v>
      </c>
      <c r="H26" s="34">
        <v>64</v>
      </c>
      <c r="I26" s="34">
        <v>50</v>
      </c>
      <c r="J26" s="34">
        <v>14</v>
      </c>
      <c r="K26" s="34">
        <v>4</v>
      </c>
      <c r="L26" s="34"/>
      <c r="M26" s="34"/>
      <c r="N26" s="34"/>
      <c r="O26" s="73"/>
      <c r="P26" s="34">
        <v>4</v>
      </c>
      <c r="Q26" s="81"/>
      <c r="R26" s="4"/>
      <c r="S26" s="34" t="s">
        <v>49</v>
      </c>
    </row>
    <row r="27" ht="12.75" customHeight="1" spans="1:19">
      <c r="A27" s="6"/>
      <c r="B27" s="11"/>
      <c r="C27" s="4">
        <v>13</v>
      </c>
      <c r="D27" s="33" t="s">
        <v>61</v>
      </c>
      <c r="E27" s="33"/>
      <c r="F27" s="34" t="s">
        <v>27</v>
      </c>
      <c r="G27" s="15">
        <v>4</v>
      </c>
      <c r="H27" s="34">
        <v>64</v>
      </c>
      <c r="I27" s="34">
        <v>32</v>
      </c>
      <c r="J27" s="34">
        <v>32</v>
      </c>
      <c r="K27" s="34">
        <v>4</v>
      </c>
      <c r="L27" s="34"/>
      <c r="M27" s="34"/>
      <c r="N27" s="34"/>
      <c r="O27" s="73"/>
      <c r="P27" s="15">
        <v>4</v>
      </c>
      <c r="Q27" s="81"/>
      <c r="R27" s="4"/>
      <c r="S27" s="34" t="s">
        <v>49</v>
      </c>
    </row>
    <row r="28" ht="12" customHeight="1" spans="1:19">
      <c r="A28" s="6"/>
      <c r="B28" s="11"/>
      <c r="C28" s="28" t="s">
        <v>45</v>
      </c>
      <c r="D28" s="29"/>
      <c r="E28" s="30"/>
      <c r="F28" s="31"/>
      <c r="G28" s="31">
        <f>SUM(G15:G27)</f>
        <v>40</v>
      </c>
      <c r="H28" s="31">
        <f>SUM(H15:H27)</f>
        <v>640</v>
      </c>
      <c r="I28" s="31">
        <f>SUM(I15:I27)</f>
        <v>414</v>
      </c>
      <c r="J28" s="31">
        <f>SUM(J15:J27)</f>
        <v>226</v>
      </c>
      <c r="K28" s="31"/>
      <c r="L28" s="31"/>
      <c r="M28" s="31">
        <v>6</v>
      </c>
      <c r="N28" s="31">
        <f>SUM(N15:N27)</f>
        <v>12</v>
      </c>
      <c r="O28" s="31">
        <f>SUM(O15:O27)</f>
        <v>11</v>
      </c>
      <c r="P28" s="31">
        <f>SUM(P25:P27)</f>
        <v>11</v>
      </c>
      <c r="Q28" s="31"/>
      <c r="R28" s="86"/>
      <c r="S28" s="31"/>
    </row>
    <row r="29" ht="14.1" customHeight="1" spans="1:19">
      <c r="A29" s="6" t="s">
        <v>62</v>
      </c>
      <c r="B29" s="38" t="s">
        <v>16</v>
      </c>
      <c r="C29" s="4">
        <v>1</v>
      </c>
      <c r="D29" s="20" t="s">
        <v>63</v>
      </c>
      <c r="E29" s="21"/>
      <c r="F29" s="15" t="s">
        <v>18</v>
      </c>
      <c r="G29" s="4">
        <v>6</v>
      </c>
      <c r="H29" s="4">
        <v>96</v>
      </c>
      <c r="I29" s="4">
        <v>96</v>
      </c>
      <c r="J29" s="4"/>
      <c r="K29" s="4">
        <v>1</v>
      </c>
      <c r="L29" s="4">
        <v>2</v>
      </c>
      <c r="M29" s="4" t="s">
        <v>19</v>
      </c>
      <c r="N29" s="4">
        <v>3</v>
      </c>
      <c r="O29" s="4"/>
      <c r="P29" s="4"/>
      <c r="Q29" s="4"/>
      <c r="R29" s="4"/>
      <c r="S29" s="4" t="s">
        <v>64</v>
      </c>
    </row>
    <row r="30" ht="14.1" customHeight="1" spans="1:19">
      <c r="A30" s="6"/>
      <c r="B30" s="39"/>
      <c r="C30" s="4">
        <v>2</v>
      </c>
      <c r="D30" s="20" t="s">
        <v>65</v>
      </c>
      <c r="E30" s="20"/>
      <c r="F30" s="15" t="s">
        <v>18</v>
      </c>
      <c r="G30" s="4">
        <v>3</v>
      </c>
      <c r="H30" s="4">
        <v>48</v>
      </c>
      <c r="I30" s="4">
        <v>48</v>
      </c>
      <c r="J30" s="4"/>
      <c r="K30" s="4"/>
      <c r="L30" s="4">
        <v>1</v>
      </c>
      <c r="M30" s="4">
        <v>3</v>
      </c>
      <c r="N30" s="4"/>
      <c r="O30" s="4"/>
      <c r="P30" s="4"/>
      <c r="Q30" s="4"/>
      <c r="R30" s="4"/>
      <c r="S30" s="4" t="s">
        <v>64</v>
      </c>
    </row>
    <row r="31" ht="14.1" customHeight="1" spans="1:19">
      <c r="A31" s="6"/>
      <c r="B31" s="39"/>
      <c r="C31" s="4">
        <v>3</v>
      </c>
      <c r="D31" s="20" t="s">
        <v>66</v>
      </c>
      <c r="E31" s="21"/>
      <c r="F31" s="15" t="s">
        <v>27</v>
      </c>
      <c r="G31" s="4">
        <v>3.5</v>
      </c>
      <c r="H31" s="4">
        <v>56</v>
      </c>
      <c r="I31" s="4">
        <v>28</v>
      </c>
      <c r="J31" s="4">
        <v>28</v>
      </c>
      <c r="K31" s="4"/>
      <c r="L31" s="4">
        <v>2</v>
      </c>
      <c r="M31" s="4"/>
      <c r="N31" s="4">
        <v>4</v>
      </c>
      <c r="O31" s="4"/>
      <c r="P31" s="4"/>
      <c r="Q31" s="4"/>
      <c r="R31" s="4"/>
      <c r="S31" s="4" t="s">
        <v>64</v>
      </c>
    </row>
    <row r="32" ht="14.1" customHeight="1" spans="1:19">
      <c r="A32" s="6"/>
      <c r="B32" s="39"/>
      <c r="C32" s="4">
        <v>4</v>
      </c>
      <c r="D32" s="20" t="s">
        <v>67</v>
      </c>
      <c r="E32" s="40"/>
      <c r="F32" s="14" t="s">
        <v>18</v>
      </c>
      <c r="G32" s="14">
        <v>1.5</v>
      </c>
      <c r="H32" s="14">
        <v>24</v>
      </c>
      <c r="I32" s="14">
        <v>24</v>
      </c>
      <c r="J32" s="23" t="s">
        <v>68</v>
      </c>
      <c r="K32" s="74"/>
      <c r="L32" s="74"/>
      <c r="M32" s="74"/>
      <c r="N32" s="74"/>
      <c r="O32" s="74"/>
      <c r="P32" s="74"/>
      <c r="Q32" s="74"/>
      <c r="R32" s="48"/>
      <c r="S32" s="4" t="s">
        <v>21</v>
      </c>
    </row>
    <row r="33" spans="1:19">
      <c r="A33" s="6"/>
      <c r="B33" s="39"/>
      <c r="C33" s="4">
        <v>5</v>
      </c>
      <c r="D33" s="23" t="s">
        <v>69</v>
      </c>
      <c r="E33" s="24"/>
      <c r="F33" s="26" t="s">
        <v>18</v>
      </c>
      <c r="G33" s="14">
        <v>2</v>
      </c>
      <c r="H33" s="14">
        <v>32</v>
      </c>
      <c r="I33" s="14">
        <v>32</v>
      </c>
      <c r="J33" s="23" t="s">
        <v>70</v>
      </c>
      <c r="K33" s="74"/>
      <c r="L33" s="74"/>
      <c r="M33" s="74"/>
      <c r="N33" s="74"/>
      <c r="O33" s="74"/>
      <c r="P33" s="74"/>
      <c r="Q33" s="74"/>
      <c r="R33" s="48"/>
      <c r="S33" s="4" t="s">
        <v>71</v>
      </c>
    </row>
    <row r="34" ht="28.5" customHeight="1" spans="1:19">
      <c r="A34" s="6"/>
      <c r="B34" s="39"/>
      <c r="C34" s="4">
        <v>6</v>
      </c>
      <c r="D34" s="20" t="s">
        <v>72</v>
      </c>
      <c r="E34" s="40"/>
      <c r="F34" s="14" t="s">
        <v>18</v>
      </c>
      <c r="G34" s="14">
        <v>2</v>
      </c>
      <c r="H34" s="14">
        <v>32</v>
      </c>
      <c r="I34" s="14">
        <v>32</v>
      </c>
      <c r="J34" s="12" t="s">
        <v>73</v>
      </c>
      <c r="K34" s="75"/>
      <c r="L34" s="75"/>
      <c r="M34" s="75"/>
      <c r="N34" s="75"/>
      <c r="O34" s="75"/>
      <c r="P34" s="75"/>
      <c r="Q34" s="75"/>
      <c r="R34" s="13"/>
      <c r="S34" s="72" t="s">
        <v>74</v>
      </c>
    </row>
    <row r="35" ht="14.1" customHeight="1" spans="1:19">
      <c r="A35" s="6"/>
      <c r="B35" s="41"/>
      <c r="C35" s="28" t="s">
        <v>45</v>
      </c>
      <c r="D35" s="29"/>
      <c r="E35" s="30"/>
      <c r="F35" s="31"/>
      <c r="G35" s="42">
        <f>SUM(G29:G34)</f>
        <v>18</v>
      </c>
      <c r="H35" s="42">
        <f>SUM(H29:H34)</f>
        <v>288</v>
      </c>
      <c r="I35" s="42">
        <f>SUM(I29:I34)</f>
        <v>260</v>
      </c>
      <c r="J35" s="42">
        <f>SUM(J29:J34)</f>
        <v>28</v>
      </c>
      <c r="K35" s="31"/>
      <c r="L35" s="31"/>
      <c r="M35" s="31">
        <v>7</v>
      </c>
      <c r="N35" s="31">
        <v>7</v>
      </c>
      <c r="O35" s="76"/>
      <c r="P35" s="31"/>
      <c r="Q35" s="31"/>
      <c r="R35" s="86"/>
      <c r="S35" s="31"/>
    </row>
    <row r="36" ht="14.25" customHeight="1" spans="1:28">
      <c r="A36" s="6"/>
      <c r="B36" s="38" t="s">
        <v>46</v>
      </c>
      <c r="C36" s="4">
        <v>1</v>
      </c>
      <c r="D36" s="33" t="s">
        <v>75</v>
      </c>
      <c r="E36" s="33"/>
      <c r="F36" s="34" t="s">
        <v>27</v>
      </c>
      <c r="G36" s="34">
        <v>2</v>
      </c>
      <c r="H36" s="34">
        <v>32</v>
      </c>
      <c r="I36" s="34">
        <v>16</v>
      </c>
      <c r="J36" s="34">
        <v>16</v>
      </c>
      <c r="K36" s="34">
        <v>3</v>
      </c>
      <c r="L36" s="34"/>
      <c r="M36" s="34"/>
      <c r="N36" s="34"/>
      <c r="O36" s="34">
        <v>2</v>
      </c>
      <c r="P36" s="34"/>
      <c r="Q36" s="4"/>
      <c r="R36" s="87"/>
      <c r="S36" s="34" t="s">
        <v>49</v>
      </c>
      <c r="Y36" s="90"/>
      <c r="Z36" s="91"/>
      <c r="AB36" s="91"/>
    </row>
    <row r="37" ht="14.25" customHeight="1" spans="1:28">
      <c r="A37" s="6"/>
      <c r="B37" s="39"/>
      <c r="C37" s="4">
        <v>2</v>
      </c>
      <c r="D37" s="33" t="s">
        <v>76</v>
      </c>
      <c r="E37" s="33"/>
      <c r="F37" s="34" t="s">
        <v>27</v>
      </c>
      <c r="G37" s="34">
        <v>3</v>
      </c>
      <c r="H37" s="34">
        <v>48</v>
      </c>
      <c r="I37" s="34">
        <v>40</v>
      </c>
      <c r="J37" s="34">
        <v>8</v>
      </c>
      <c r="K37" s="34">
        <v>4</v>
      </c>
      <c r="L37" s="34"/>
      <c r="M37" s="34"/>
      <c r="N37" s="34"/>
      <c r="O37" s="34"/>
      <c r="P37" s="34">
        <v>3</v>
      </c>
      <c r="Q37" s="34"/>
      <c r="R37" s="87"/>
      <c r="S37" s="34" t="s">
        <v>49</v>
      </c>
      <c r="Y37" s="90"/>
      <c r="Z37" s="91"/>
      <c r="AB37" s="91"/>
    </row>
    <row r="38" ht="14.25" customHeight="1" spans="1:28">
      <c r="A38" s="6"/>
      <c r="B38" s="39"/>
      <c r="C38" s="4">
        <v>3</v>
      </c>
      <c r="D38" s="36" t="s">
        <v>77</v>
      </c>
      <c r="E38" s="37"/>
      <c r="F38" s="34" t="s">
        <v>27</v>
      </c>
      <c r="G38" s="34">
        <v>2</v>
      </c>
      <c r="H38" s="34">
        <v>32</v>
      </c>
      <c r="I38" s="34">
        <v>16</v>
      </c>
      <c r="J38" s="34">
        <v>16</v>
      </c>
      <c r="K38" s="34"/>
      <c r="L38" s="34">
        <v>4</v>
      </c>
      <c r="M38" s="34"/>
      <c r="N38" s="34"/>
      <c r="O38" s="34"/>
      <c r="P38" s="34">
        <v>2</v>
      </c>
      <c r="Q38" s="34"/>
      <c r="R38" s="87"/>
      <c r="S38" s="34" t="s">
        <v>49</v>
      </c>
      <c r="Y38" s="90"/>
      <c r="Z38" s="91"/>
      <c r="AB38" s="91"/>
    </row>
    <row r="39" ht="14.25" customHeight="1" spans="1:28">
      <c r="A39" s="6"/>
      <c r="B39" s="39"/>
      <c r="C39" s="4">
        <v>4</v>
      </c>
      <c r="D39" s="36" t="s">
        <v>78</v>
      </c>
      <c r="E39" s="37"/>
      <c r="F39" s="34" t="s">
        <v>27</v>
      </c>
      <c r="G39" s="34">
        <v>2</v>
      </c>
      <c r="H39" s="34">
        <v>32</v>
      </c>
      <c r="I39" s="34">
        <v>16</v>
      </c>
      <c r="J39" s="34">
        <v>16</v>
      </c>
      <c r="K39" s="34">
        <v>5</v>
      </c>
      <c r="L39" s="34"/>
      <c r="M39" s="34"/>
      <c r="N39" s="34"/>
      <c r="O39" s="34"/>
      <c r="P39" s="34"/>
      <c r="Q39" s="34">
        <v>4</v>
      </c>
      <c r="R39" s="87"/>
      <c r="S39" s="34" t="s">
        <v>49</v>
      </c>
      <c r="Y39" s="90"/>
      <c r="Z39" s="91"/>
      <c r="AB39" s="91"/>
    </row>
    <row r="40" ht="14.25" customHeight="1" spans="1:28">
      <c r="A40" s="6"/>
      <c r="B40" s="39"/>
      <c r="C40" s="4">
        <v>5</v>
      </c>
      <c r="D40" s="33" t="s">
        <v>79</v>
      </c>
      <c r="E40" s="33"/>
      <c r="F40" s="34" t="s">
        <v>27</v>
      </c>
      <c r="G40" s="34">
        <v>3</v>
      </c>
      <c r="H40" s="34">
        <v>48</v>
      </c>
      <c r="I40" s="34">
        <v>40</v>
      </c>
      <c r="J40" s="34">
        <v>8</v>
      </c>
      <c r="K40" s="34">
        <v>5</v>
      </c>
      <c r="L40" s="34"/>
      <c r="M40" s="34"/>
      <c r="N40" s="34"/>
      <c r="O40" s="34"/>
      <c r="P40" s="34"/>
      <c r="Q40" s="34">
        <v>6</v>
      </c>
      <c r="R40" s="87"/>
      <c r="S40" s="34" t="s">
        <v>49</v>
      </c>
      <c r="Y40" s="90"/>
      <c r="Z40" s="91"/>
      <c r="AB40" s="91"/>
    </row>
    <row r="41" ht="14.25" customHeight="1" spans="1:28">
      <c r="A41" s="6"/>
      <c r="B41" s="39"/>
      <c r="C41" s="4">
        <v>6</v>
      </c>
      <c r="D41" s="33" t="s">
        <v>80</v>
      </c>
      <c r="E41" s="33"/>
      <c r="F41" s="34" t="s">
        <v>27</v>
      </c>
      <c r="G41" s="34">
        <v>3</v>
      </c>
      <c r="H41" s="34">
        <v>48</v>
      </c>
      <c r="I41" s="34">
        <v>40</v>
      </c>
      <c r="J41" s="34">
        <v>8</v>
      </c>
      <c r="K41" s="34">
        <v>5</v>
      </c>
      <c r="L41" s="34"/>
      <c r="M41" s="34"/>
      <c r="N41" s="34"/>
      <c r="O41" s="34"/>
      <c r="P41" s="34"/>
      <c r="Q41" s="34">
        <v>6</v>
      </c>
      <c r="R41" s="87"/>
      <c r="S41" s="34" t="s">
        <v>49</v>
      </c>
      <c r="Y41" s="90"/>
      <c r="Z41" s="91"/>
      <c r="AB41" s="91"/>
    </row>
    <row r="42" ht="12" customHeight="1" spans="1:19">
      <c r="A42" s="6"/>
      <c r="B42" s="39"/>
      <c r="C42" s="31" t="s">
        <v>45</v>
      </c>
      <c r="D42" s="31"/>
      <c r="E42" s="31"/>
      <c r="F42" s="31"/>
      <c r="G42" s="31">
        <f>SUM(G36:G41)</f>
        <v>15</v>
      </c>
      <c r="H42" s="31">
        <f>SUM(H36:H41)</f>
        <v>240</v>
      </c>
      <c r="I42" s="31">
        <f>SUM(I36:I41)</f>
        <v>168</v>
      </c>
      <c r="J42" s="31">
        <f>SUM(J36:J41)</f>
        <v>72</v>
      </c>
      <c r="K42" s="31"/>
      <c r="L42" s="31"/>
      <c r="M42" s="31"/>
      <c r="N42" s="31"/>
      <c r="O42" s="31">
        <v>2</v>
      </c>
      <c r="P42" s="31">
        <f>SUM(P36:P41)</f>
        <v>5</v>
      </c>
      <c r="Q42" s="31">
        <f>SUM(Q36:Q41)</f>
        <v>16</v>
      </c>
      <c r="R42" s="86"/>
      <c r="S42" s="31"/>
    </row>
    <row r="43" ht="12" customHeight="1" spans="1:19">
      <c r="A43" s="43" t="s">
        <v>81</v>
      </c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>
        <f>M14+M28+M35+M42</f>
        <v>26</v>
      </c>
      <c r="N43" s="43">
        <f>N14+N28+N35+N42</f>
        <v>26</v>
      </c>
      <c r="O43" s="43">
        <f>O14+O28+O35+O42</f>
        <v>20</v>
      </c>
      <c r="P43" s="43">
        <f>P14+P28+P35+P42</f>
        <v>20</v>
      </c>
      <c r="Q43" s="43">
        <f>Q14+Q28+Q35+Q42</f>
        <v>20</v>
      </c>
      <c r="R43" s="88"/>
      <c r="S43" s="43"/>
    </row>
    <row r="44" ht="19.2" spans="1:19">
      <c r="A44" s="44" t="s">
        <v>82</v>
      </c>
      <c r="B44" s="45"/>
      <c r="C44" s="19" t="s">
        <v>2</v>
      </c>
      <c r="D44" s="19" t="s">
        <v>83</v>
      </c>
      <c r="E44" s="4"/>
      <c r="F44" s="19" t="s">
        <v>4</v>
      </c>
      <c r="G44" s="15" t="s">
        <v>5</v>
      </c>
      <c r="H44" s="15" t="s">
        <v>84</v>
      </c>
      <c r="I44" s="15"/>
      <c r="J44" s="15"/>
      <c r="K44" s="4" t="s">
        <v>85</v>
      </c>
      <c r="L44" s="4"/>
      <c r="M44" s="4" t="s">
        <v>86</v>
      </c>
      <c r="N44" s="4"/>
      <c r="O44" s="4"/>
      <c r="P44" s="4"/>
      <c r="Q44" s="4"/>
      <c r="R44" s="4"/>
      <c r="S44" s="4" t="s">
        <v>9</v>
      </c>
    </row>
    <row r="45" ht="13.5" customHeight="1" spans="1:19">
      <c r="A45" s="44"/>
      <c r="B45" s="7" t="s">
        <v>16</v>
      </c>
      <c r="C45" s="46" t="s">
        <v>87</v>
      </c>
      <c r="D45" s="47" t="s">
        <v>88</v>
      </c>
      <c r="E45" s="48"/>
      <c r="F45" s="49" t="s">
        <v>89</v>
      </c>
      <c r="G45" s="50">
        <v>2</v>
      </c>
      <c r="H45" s="51">
        <v>112</v>
      </c>
      <c r="I45" s="77"/>
      <c r="J45" s="25"/>
      <c r="K45" s="78">
        <v>2</v>
      </c>
      <c r="L45" s="26"/>
      <c r="M45" s="14">
        <v>2</v>
      </c>
      <c r="N45" s="14"/>
      <c r="O45" s="14"/>
      <c r="P45" s="14"/>
      <c r="Q45" s="14"/>
      <c r="R45" s="14"/>
      <c r="S45" s="4" t="s">
        <v>90</v>
      </c>
    </row>
    <row r="46" ht="13.5" customHeight="1" spans="1:19">
      <c r="A46" s="44"/>
      <c r="B46" s="11"/>
      <c r="C46" s="46" t="s">
        <v>48</v>
      </c>
      <c r="D46" s="52" t="s">
        <v>91</v>
      </c>
      <c r="E46" s="53"/>
      <c r="F46" s="54" t="s">
        <v>89</v>
      </c>
      <c r="G46" s="50">
        <v>1</v>
      </c>
      <c r="H46" s="50">
        <v>28</v>
      </c>
      <c r="I46" s="50"/>
      <c r="J46" s="50"/>
      <c r="K46" s="14">
        <v>1</v>
      </c>
      <c r="L46" s="14"/>
      <c r="M46" s="4"/>
      <c r="N46" s="4">
        <v>1</v>
      </c>
      <c r="O46" s="4"/>
      <c r="P46" s="4"/>
      <c r="Q46" s="4"/>
      <c r="R46" s="4"/>
      <c r="S46" s="4" t="s">
        <v>90</v>
      </c>
    </row>
    <row r="47" ht="13.5" customHeight="1" spans="1:19">
      <c r="A47" s="44"/>
      <c r="B47" s="11"/>
      <c r="C47" s="46" t="s">
        <v>92</v>
      </c>
      <c r="D47" s="52" t="s">
        <v>93</v>
      </c>
      <c r="E47" s="53"/>
      <c r="F47" s="54" t="s">
        <v>89</v>
      </c>
      <c r="G47" s="50">
        <v>1</v>
      </c>
      <c r="H47" s="50">
        <v>28</v>
      </c>
      <c r="I47" s="50"/>
      <c r="J47" s="50"/>
      <c r="K47" s="14">
        <v>1</v>
      </c>
      <c r="L47" s="14"/>
      <c r="M47" s="14"/>
      <c r="N47" s="4"/>
      <c r="O47" s="4">
        <v>1</v>
      </c>
      <c r="P47" s="4"/>
      <c r="Q47" s="4"/>
      <c r="R47" s="4"/>
      <c r="S47" s="4" t="s">
        <v>64</v>
      </c>
    </row>
    <row r="48" ht="13.5" customHeight="1" spans="1:19">
      <c r="A48" s="6"/>
      <c r="B48" s="11"/>
      <c r="C48" s="55" t="s">
        <v>94</v>
      </c>
      <c r="D48" s="52" t="s">
        <v>95</v>
      </c>
      <c r="E48" s="53"/>
      <c r="F48" s="54" t="s">
        <v>89</v>
      </c>
      <c r="G48" s="50">
        <v>1</v>
      </c>
      <c r="H48" s="50">
        <v>28</v>
      </c>
      <c r="I48" s="50"/>
      <c r="J48" s="50"/>
      <c r="K48" s="14">
        <v>1</v>
      </c>
      <c r="L48" s="14"/>
      <c r="M48" s="14"/>
      <c r="N48" s="14"/>
      <c r="O48" s="14"/>
      <c r="P48" s="4"/>
      <c r="Q48" s="4"/>
      <c r="R48" s="4">
        <v>1</v>
      </c>
      <c r="S48" s="4" t="s">
        <v>90</v>
      </c>
    </row>
    <row r="49" spans="1:19">
      <c r="A49" s="6"/>
      <c r="B49" s="27"/>
      <c r="C49" s="56" t="s">
        <v>45</v>
      </c>
      <c r="D49" s="57"/>
      <c r="E49" s="58"/>
      <c r="F49" s="42"/>
      <c r="G49" s="42">
        <f>SUM(G45:G48)</f>
        <v>5</v>
      </c>
      <c r="H49" s="59">
        <f>SUM(H45:H48)</f>
        <v>196</v>
      </c>
      <c r="I49" s="59"/>
      <c r="J49" s="59"/>
      <c r="K49" s="31">
        <v>3</v>
      </c>
      <c r="L49" s="31"/>
      <c r="M49" s="31">
        <v>2</v>
      </c>
      <c r="N49" s="31">
        <v>1</v>
      </c>
      <c r="O49" s="31">
        <v>1</v>
      </c>
      <c r="P49" s="31"/>
      <c r="Q49" s="31"/>
      <c r="R49" s="31">
        <v>1</v>
      </c>
      <c r="S49" s="31"/>
    </row>
    <row r="50" ht="15" customHeight="1" spans="1:19">
      <c r="A50" s="6"/>
      <c r="B50" s="4" t="s">
        <v>46</v>
      </c>
      <c r="C50" s="4">
        <v>1</v>
      </c>
      <c r="D50" s="33" t="s">
        <v>96</v>
      </c>
      <c r="E50" s="33"/>
      <c r="F50" s="54" t="s">
        <v>89</v>
      </c>
      <c r="G50" s="50">
        <v>2</v>
      </c>
      <c r="H50" s="50">
        <v>56</v>
      </c>
      <c r="I50" s="50"/>
      <c r="J50" s="50"/>
      <c r="K50" s="14">
        <v>2</v>
      </c>
      <c r="L50" s="14"/>
      <c r="M50" s="34">
        <v>1</v>
      </c>
      <c r="N50" s="34"/>
      <c r="O50" s="34"/>
      <c r="P50" s="34"/>
      <c r="Q50" s="34"/>
      <c r="R50" s="34">
        <v>1</v>
      </c>
      <c r="S50" s="34" t="s">
        <v>49</v>
      </c>
    </row>
    <row r="51" ht="15" customHeight="1" spans="1:19">
      <c r="A51" s="6"/>
      <c r="B51" s="4"/>
      <c r="C51" s="4">
        <v>2</v>
      </c>
      <c r="D51" s="33" t="s">
        <v>97</v>
      </c>
      <c r="E51" s="33"/>
      <c r="F51" s="34" t="s">
        <v>89</v>
      </c>
      <c r="G51" s="60">
        <v>1</v>
      </c>
      <c r="H51" s="34">
        <v>24</v>
      </c>
      <c r="I51" s="34"/>
      <c r="J51" s="34"/>
      <c r="K51" s="4">
        <v>1</v>
      </c>
      <c r="L51" s="4"/>
      <c r="M51" s="34"/>
      <c r="N51" s="34">
        <v>1</v>
      </c>
      <c r="O51" s="34"/>
      <c r="P51" s="79"/>
      <c r="Q51" s="79"/>
      <c r="R51" s="34"/>
      <c r="S51" s="34" t="s">
        <v>49</v>
      </c>
    </row>
    <row r="52" ht="15" customHeight="1" spans="1:19">
      <c r="A52" s="6"/>
      <c r="B52" s="4"/>
      <c r="C52" s="4">
        <v>3</v>
      </c>
      <c r="D52" s="36" t="s">
        <v>98</v>
      </c>
      <c r="E52" s="37"/>
      <c r="F52" s="34" t="s">
        <v>89</v>
      </c>
      <c r="G52" s="60">
        <v>1</v>
      </c>
      <c r="H52" s="34">
        <v>24</v>
      </c>
      <c r="I52" s="34"/>
      <c r="J52" s="34"/>
      <c r="K52" s="4">
        <v>1</v>
      </c>
      <c r="L52" s="4"/>
      <c r="M52" s="34"/>
      <c r="N52" s="34">
        <v>1</v>
      </c>
      <c r="O52" s="34"/>
      <c r="P52" s="79"/>
      <c r="Q52" s="79"/>
      <c r="R52" s="34"/>
      <c r="S52" s="34" t="s">
        <v>49</v>
      </c>
    </row>
    <row r="53" ht="15" customHeight="1" spans="1:19">
      <c r="A53" s="6"/>
      <c r="B53" s="4"/>
      <c r="C53" s="4">
        <v>4</v>
      </c>
      <c r="D53" s="36" t="s">
        <v>99</v>
      </c>
      <c r="E53" s="37"/>
      <c r="F53" s="34" t="s">
        <v>89</v>
      </c>
      <c r="G53" s="60">
        <v>1</v>
      </c>
      <c r="H53" s="34">
        <v>24</v>
      </c>
      <c r="I53" s="34"/>
      <c r="J53" s="34"/>
      <c r="K53" s="4">
        <v>1</v>
      </c>
      <c r="L53" s="4"/>
      <c r="M53" s="34"/>
      <c r="N53" s="34"/>
      <c r="O53" s="34">
        <v>1</v>
      </c>
      <c r="P53" s="79"/>
      <c r="Q53" s="79"/>
      <c r="R53" s="34"/>
      <c r="S53" s="34" t="s">
        <v>49</v>
      </c>
    </row>
    <row r="54" ht="15" customHeight="1" spans="1:19">
      <c r="A54" s="6"/>
      <c r="B54" s="4"/>
      <c r="C54" s="4">
        <v>5</v>
      </c>
      <c r="D54" s="33" t="s">
        <v>100</v>
      </c>
      <c r="E54" s="33"/>
      <c r="F54" s="34" t="s">
        <v>89</v>
      </c>
      <c r="G54" s="60">
        <v>1</v>
      </c>
      <c r="H54" s="34">
        <v>24</v>
      </c>
      <c r="I54" s="34"/>
      <c r="J54" s="34"/>
      <c r="K54" s="4">
        <v>1</v>
      </c>
      <c r="L54" s="4"/>
      <c r="M54" s="34"/>
      <c r="N54" s="34"/>
      <c r="O54" s="34">
        <v>1</v>
      </c>
      <c r="P54" s="34"/>
      <c r="Q54" s="34"/>
      <c r="R54" s="34"/>
      <c r="S54" s="34" t="s">
        <v>49</v>
      </c>
    </row>
    <row r="55" ht="15" customHeight="1" spans="1:19">
      <c r="A55" s="6"/>
      <c r="B55" s="4"/>
      <c r="C55" s="4">
        <v>6</v>
      </c>
      <c r="D55" s="61" t="s">
        <v>101</v>
      </c>
      <c r="E55" s="61"/>
      <c r="F55" s="34" t="s">
        <v>89</v>
      </c>
      <c r="G55" s="60">
        <v>1</v>
      </c>
      <c r="H55" s="34">
        <v>28</v>
      </c>
      <c r="I55" s="34"/>
      <c r="J55" s="34"/>
      <c r="K55" s="4">
        <v>1</v>
      </c>
      <c r="L55" s="4"/>
      <c r="M55" s="34"/>
      <c r="N55" s="34"/>
      <c r="O55" s="34"/>
      <c r="P55" s="34">
        <v>1</v>
      </c>
      <c r="Q55" s="34"/>
      <c r="R55" s="34"/>
      <c r="S55" s="34" t="s">
        <v>49</v>
      </c>
    </row>
    <row r="56" ht="15" customHeight="1" spans="1:19">
      <c r="A56" s="6"/>
      <c r="B56" s="4"/>
      <c r="C56" s="4">
        <v>7</v>
      </c>
      <c r="D56" s="33" t="s">
        <v>102</v>
      </c>
      <c r="E56" s="33"/>
      <c r="F56" s="34" t="s">
        <v>89</v>
      </c>
      <c r="G56" s="60">
        <v>1</v>
      </c>
      <c r="H56" s="34">
        <v>24</v>
      </c>
      <c r="I56" s="34"/>
      <c r="J56" s="34"/>
      <c r="K56" s="4">
        <v>1</v>
      </c>
      <c r="L56" s="4"/>
      <c r="M56" s="34"/>
      <c r="N56" s="34"/>
      <c r="O56" s="80"/>
      <c r="P56" s="34">
        <v>1</v>
      </c>
      <c r="Q56" s="34"/>
      <c r="R56" s="34"/>
      <c r="S56" s="34" t="s">
        <v>49</v>
      </c>
    </row>
    <row r="57" ht="15" customHeight="1" spans="1:19">
      <c r="A57" s="6"/>
      <c r="B57" s="4"/>
      <c r="C57" s="4">
        <v>8</v>
      </c>
      <c r="D57" s="33" t="s">
        <v>103</v>
      </c>
      <c r="E57" s="33"/>
      <c r="F57" s="34" t="s">
        <v>89</v>
      </c>
      <c r="G57" s="60">
        <v>1</v>
      </c>
      <c r="H57" s="34">
        <v>24</v>
      </c>
      <c r="I57" s="34"/>
      <c r="J57" s="34"/>
      <c r="K57" s="4">
        <v>1</v>
      </c>
      <c r="L57" s="4"/>
      <c r="M57" s="34"/>
      <c r="N57" s="34"/>
      <c r="O57" s="80"/>
      <c r="P57" s="34">
        <v>1</v>
      </c>
      <c r="Q57" s="34"/>
      <c r="R57" s="34"/>
      <c r="S57" s="34" t="s">
        <v>49</v>
      </c>
    </row>
    <row r="58" ht="15" customHeight="1" spans="1:19">
      <c r="A58" s="6"/>
      <c r="B58" s="4"/>
      <c r="C58" s="4">
        <v>9</v>
      </c>
      <c r="D58" s="33" t="s">
        <v>104</v>
      </c>
      <c r="E58" s="33"/>
      <c r="F58" s="34" t="s">
        <v>89</v>
      </c>
      <c r="G58" s="60">
        <v>1</v>
      </c>
      <c r="H58" s="34">
        <v>24</v>
      </c>
      <c r="I58" s="34"/>
      <c r="J58" s="34"/>
      <c r="K58" s="4">
        <v>1</v>
      </c>
      <c r="L58" s="4"/>
      <c r="M58" s="34"/>
      <c r="N58" s="34"/>
      <c r="O58" s="80"/>
      <c r="P58" s="34"/>
      <c r="Q58" s="34">
        <v>1</v>
      </c>
      <c r="R58" s="34"/>
      <c r="S58" s="34" t="s">
        <v>49</v>
      </c>
    </row>
    <row r="59" ht="15" customHeight="1" spans="1:19">
      <c r="A59" s="6"/>
      <c r="B59" s="4"/>
      <c r="C59" s="4">
        <v>10</v>
      </c>
      <c r="D59" s="33" t="s">
        <v>105</v>
      </c>
      <c r="E59" s="33"/>
      <c r="F59" s="34" t="s">
        <v>89</v>
      </c>
      <c r="G59" s="60">
        <v>1</v>
      </c>
      <c r="H59" s="34">
        <v>24</v>
      </c>
      <c r="I59" s="34"/>
      <c r="J59" s="34"/>
      <c r="K59" s="4">
        <v>1</v>
      </c>
      <c r="L59" s="4"/>
      <c r="M59" s="34"/>
      <c r="N59" s="34"/>
      <c r="O59" s="80"/>
      <c r="P59" s="34"/>
      <c r="Q59" s="34">
        <v>1</v>
      </c>
      <c r="R59" s="34"/>
      <c r="S59" s="34" t="s">
        <v>49</v>
      </c>
    </row>
    <row r="60" ht="15" customHeight="1" spans="1:19">
      <c r="A60" s="6"/>
      <c r="B60" s="4"/>
      <c r="C60" s="4">
        <v>11</v>
      </c>
      <c r="D60" s="18" t="s">
        <v>106</v>
      </c>
      <c r="E60" s="18"/>
      <c r="F60" s="19" t="s">
        <v>89</v>
      </c>
      <c r="G60" s="16">
        <v>25</v>
      </c>
      <c r="H60" s="15">
        <v>600</v>
      </c>
      <c r="I60" s="15"/>
      <c r="J60" s="15"/>
      <c r="K60" s="4">
        <v>25</v>
      </c>
      <c r="L60" s="4"/>
      <c r="M60" s="4"/>
      <c r="N60" s="4"/>
      <c r="O60" s="4"/>
      <c r="P60" s="4"/>
      <c r="Q60" s="4">
        <v>8</v>
      </c>
      <c r="R60" s="15">
        <v>17</v>
      </c>
      <c r="S60" s="34" t="s">
        <v>49</v>
      </c>
    </row>
    <row r="61" ht="15" customHeight="1" spans="1:19">
      <c r="A61" s="6"/>
      <c r="B61" s="4"/>
      <c r="C61" s="4">
        <v>12</v>
      </c>
      <c r="D61" s="18" t="s">
        <v>107</v>
      </c>
      <c r="E61" s="18"/>
      <c r="F61" s="19" t="s">
        <v>89</v>
      </c>
      <c r="G61" s="16">
        <v>1</v>
      </c>
      <c r="H61" s="15">
        <v>24</v>
      </c>
      <c r="I61" s="15"/>
      <c r="J61" s="15"/>
      <c r="K61" s="4">
        <v>1</v>
      </c>
      <c r="L61" s="4"/>
      <c r="M61" s="4"/>
      <c r="N61" s="4"/>
      <c r="O61" s="4"/>
      <c r="P61" s="4"/>
      <c r="Q61" s="4"/>
      <c r="R61" s="4">
        <v>1</v>
      </c>
      <c r="S61" s="34" t="s">
        <v>49</v>
      </c>
    </row>
    <row r="62" ht="13.5" customHeight="1" spans="1:19">
      <c r="A62" s="6"/>
      <c r="B62" s="4"/>
      <c r="C62" s="42" t="s">
        <v>45</v>
      </c>
      <c r="D62" s="62"/>
      <c r="E62" s="62"/>
      <c r="F62" s="42"/>
      <c r="G62" s="63">
        <f>SUM(G50:G61)</f>
        <v>37</v>
      </c>
      <c r="H62" s="59">
        <f>SUM(H50:H61)</f>
        <v>900</v>
      </c>
      <c r="I62" s="59"/>
      <c r="J62" s="59"/>
      <c r="K62" s="31"/>
      <c r="L62" s="31"/>
      <c r="M62" s="31">
        <f t="shared" ref="M62:R62" si="0">SUM(M50:M61)</f>
        <v>1</v>
      </c>
      <c r="N62" s="31">
        <f t="shared" si="0"/>
        <v>2</v>
      </c>
      <c r="O62" s="31">
        <f t="shared" si="0"/>
        <v>2</v>
      </c>
      <c r="P62" s="31">
        <f t="shared" si="0"/>
        <v>3</v>
      </c>
      <c r="Q62" s="31">
        <f t="shared" si="0"/>
        <v>10</v>
      </c>
      <c r="R62" s="31">
        <f t="shared" si="0"/>
        <v>19</v>
      </c>
      <c r="S62" s="31"/>
    </row>
    <row r="63" ht="13.5" customHeight="1" spans="1:19">
      <c r="A63" s="6"/>
      <c r="B63" s="43" t="s">
        <v>108</v>
      </c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>
        <f t="shared" ref="M63:R63" si="1">M49+M62</f>
        <v>3</v>
      </c>
      <c r="N63" s="43">
        <f t="shared" si="1"/>
        <v>3</v>
      </c>
      <c r="O63" s="43">
        <f t="shared" si="1"/>
        <v>3</v>
      </c>
      <c r="P63" s="43">
        <f t="shared" si="1"/>
        <v>3</v>
      </c>
      <c r="Q63" s="43">
        <f t="shared" si="1"/>
        <v>10</v>
      </c>
      <c r="R63" s="43">
        <f t="shared" si="1"/>
        <v>20</v>
      </c>
      <c r="S63" s="43"/>
    </row>
    <row r="64" ht="26.25" customHeight="1" spans="1:19">
      <c r="A64" s="64"/>
      <c r="B64" s="4" t="s">
        <v>109</v>
      </c>
      <c r="C64" s="5"/>
      <c r="D64" s="5"/>
      <c r="E64" s="5"/>
      <c r="F64" s="23" t="s">
        <v>110</v>
      </c>
      <c r="G64" s="65"/>
      <c r="H64" s="65"/>
      <c r="I64" s="65"/>
      <c r="J64" s="65"/>
      <c r="K64" s="65"/>
      <c r="L64" s="65"/>
      <c r="M64" s="65"/>
      <c r="N64" s="65"/>
      <c r="O64" s="65"/>
      <c r="P64" s="65"/>
      <c r="Q64" s="65"/>
      <c r="R64" s="89"/>
      <c r="S64" s="4" t="s">
        <v>90</v>
      </c>
    </row>
    <row r="65" ht="12.6" customHeight="1" spans="1:19">
      <c r="A65" s="92" t="s">
        <v>111</v>
      </c>
      <c r="B65" s="93"/>
      <c r="C65" s="19" t="s">
        <v>112</v>
      </c>
      <c r="D65" s="94"/>
      <c r="E65" s="4">
        <f>I14+I28</f>
        <v>712</v>
      </c>
      <c r="F65" s="4"/>
      <c r="G65" s="4"/>
      <c r="H65" s="19" t="s">
        <v>113</v>
      </c>
      <c r="I65" s="49"/>
      <c r="J65" s="49"/>
      <c r="K65" s="4" t="s">
        <v>114</v>
      </c>
      <c r="L65" s="14"/>
      <c r="M65" s="14"/>
      <c r="N65" s="15">
        <f>J14+J28</f>
        <v>364</v>
      </c>
      <c r="O65" s="15"/>
      <c r="P65" s="15"/>
      <c r="Q65" s="14" t="s">
        <v>115</v>
      </c>
      <c r="R65" s="14"/>
      <c r="S65" s="100">
        <f>N69/(E69+N69)</f>
        <v>0.577777777777778</v>
      </c>
    </row>
    <row r="66" ht="12.6" customHeight="1" spans="1:19">
      <c r="A66" s="95"/>
      <c r="B66" s="96"/>
      <c r="C66" s="94"/>
      <c r="D66" s="94"/>
      <c r="E66" s="4"/>
      <c r="F66" s="4"/>
      <c r="G66" s="4"/>
      <c r="H66" s="49"/>
      <c r="I66" s="49"/>
      <c r="J66" s="49"/>
      <c r="K66" s="4" t="s">
        <v>116</v>
      </c>
      <c r="L66" s="14"/>
      <c r="M66" s="14"/>
      <c r="N66" s="15">
        <f>J35+J42</f>
        <v>100</v>
      </c>
      <c r="O66" s="15"/>
      <c r="P66" s="15"/>
      <c r="Q66" s="14"/>
      <c r="R66" s="14"/>
      <c r="S66" s="100"/>
    </row>
    <row r="67" ht="12.6" customHeight="1" spans="1:19">
      <c r="A67" s="95"/>
      <c r="B67" s="96"/>
      <c r="C67" s="19" t="s">
        <v>62</v>
      </c>
      <c r="D67" s="94"/>
      <c r="E67" s="4">
        <f>I35+I42</f>
        <v>428</v>
      </c>
      <c r="F67" s="4"/>
      <c r="G67" s="4"/>
      <c r="H67" s="49"/>
      <c r="I67" s="49"/>
      <c r="J67" s="49"/>
      <c r="K67" s="4" t="s">
        <v>117</v>
      </c>
      <c r="L67" s="14"/>
      <c r="M67" s="14"/>
      <c r="N67" s="15">
        <f>H49</f>
        <v>196</v>
      </c>
      <c r="O67" s="15"/>
      <c r="P67" s="15"/>
      <c r="Q67" s="14"/>
      <c r="R67" s="14"/>
      <c r="S67" s="100"/>
    </row>
    <row r="68" ht="12.6" customHeight="1" spans="1:19">
      <c r="A68" s="95"/>
      <c r="B68" s="96"/>
      <c r="C68" s="79"/>
      <c r="D68" s="79"/>
      <c r="E68" s="4"/>
      <c r="F68" s="4"/>
      <c r="G68" s="4"/>
      <c r="H68" s="49"/>
      <c r="I68" s="49"/>
      <c r="J68" s="49"/>
      <c r="K68" s="4" t="s">
        <v>118</v>
      </c>
      <c r="L68" s="14"/>
      <c r="M68" s="14"/>
      <c r="N68" s="15">
        <f>H62</f>
        <v>900</v>
      </c>
      <c r="O68" s="15"/>
      <c r="P68" s="15"/>
      <c r="Q68" s="14"/>
      <c r="R68" s="14"/>
      <c r="S68" s="100"/>
    </row>
    <row r="69" ht="18" customHeight="1" spans="1:19">
      <c r="A69" s="97"/>
      <c r="B69" s="98"/>
      <c r="C69" s="19" t="s">
        <v>119</v>
      </c>
      <c r="D69" s="79"/>
      <c r="E69" s="4">
        <f>E65+E67</f>
        <v>1140</v>
      </c>
      <c r="F69" s="4"/>
      <c r="G69" s="4"/>
      <c r="H69" s="49"/>
      <c r="I69" s="49"/>
      <c r="J69" s="49"/>
      <c r="K69" s="4" t="s">
        <v>119</v>
      </c>
      <c r="L69" s="94"/>
      <c r="M69" s="94"/>
      <c r="N69" s="15">
        <f>N65+N66+N67+N68</f>
        <v>1560</v>
      </c>
      <c r="O69" s="15"/>
      <c r="P69" s="15"/>
      <c r="Q69" s="4" t="s">
        <v>120</v>
      </c>
      <c r="R69" s="14"/>
      <c r="S69" s="4">
        <f>G14+G28+G35+G42+G49+G62+8</f>
        <v>147</v>
      </c>
    </row>
    <row r="70" ht="21" customHeight="1" spans="1:19">
      <c r="A70" s="20" t="s">
        <v>121</v>
      </c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</row>
    <row r="71" ht="15" customHeight="1" spans="1:19">
      <c r="A71" s="99"/>
      <c r="B71" s="99"/>
      <c r="C71" s="99"/>
      <c r="D71" s="99"/>
      <c r="E71" s="99"/>
      <c r="F71" s="99"/>
      <c r="G71" s="99"/>
      <c r="H71" s="99"/>
      <c r="I71" s="99"/>
      <c r="J71" s="99"/>
      <c r="K71" s="99"/>
      <c r="L71" s="99"/>
      <c r="M71" s="99"/>
      <c r="N71" s="99"/>
      <c r="O71" s="99"/>
      <c r="P71" s="99"/>
      <c r="Q71" s="99"/>
      <c r="R71" s="99"/>
      <c r="S71" s="99"/>
    </row>
    <row r="72" hidden="1" spans="1:19">
      <c r="A72" s="99"/>
      <c r="B72" s="99"/>
      <c r="C72" s="99"/>
      <c r="D72" s="99"/>
      <c r="E72" s="99"/>
      <c r="F72" s="99"/>
      <c r="G72" s="99"/>
      <c r="H72" s="99"/>
      <c r="I72" s="99"/>
      <c r="J72" s="99"/>
      <c r="K72" s="99"/>
      <c r="L72" s="99"/>
      <c r="M72" s="99"/>
      <c r="N72" s="99"/>
      <c r="O72" s="99"/>
      <c r="P72" s="99"/>
      <c r="Q72" s="99"/>
      <c r="R72" s="99"/>
      <c r="S72" s="99"/>
    </row>
  </sheetData>
  <mergeCells count="149">
    <mergeCell ref="A1:S1"/>
    <mergeCell ref="H2:J2"/>
    <mergeCell ref="K2:L2"/>
    <mergeCell ref="M2:R2"/>
    <mergeCell ref="D4:E4"/>
    <mergeCell ref="D5:E5"/>
    <mergeCell ref="D6:E6"/>
    <mergeCell ref="D7:E7"/>
    <mergeCell ref="M7:Q7"/>
    <mergeCell ref="D8:E8"/>
    <mergeCell ref="D9:E9"/>
    <mergeCell ref="D10:E10"/>
    <mergeCell ref="D11:E11"/>
    <mergeCell ref="D12:E12"/>
    <mergeCell ref="D13:E13"/>
    <mergeCell ref="C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C28:E28"/>
    <mergeCell ref="D29:E29"/>
    <mergeCell ref="D30:E30"/>
    <mergeCell ref="D31:E31"/>
    <mergeCell ref="D32:E32"/>
    <mergeCell ref="J32:R32"/>
    <mergeCell ref="D33:E33"/>
    <mergeCell ref="J33:R33"/>
    <mergeCell ref="D34:E34"/>
    <mergeCell ref="J34:R34"/>
    <mergeCell ref="C35:E35"/>
    <mergeCell ref="D36:E36"/>
    <mergeCell ref="D37:E37"/>
    <mergeCell ref="D38:E38"/>
    <mergeCell ref="D39:E39"/>
    <mergeCell ref="D40:E40"/>
    <mergeCell ref="D41:E41"/>
    <mergeCell ref="C42:E42"/>
    <mergeCell ref="A43:L43"/>
    <mergeCell ref="D44:E44"/>
    <mergeCell ref="H44:J44"/>
    <mergeCell ref="K44:L44"/>
    <mergeCell ref="M44:R44"/>
    <mergeCell ref="D45:E45"/>
    <mergeCell ref="H45:J45"/>
    <mergeCell ref="K45:L45"/>
    <mergeCell ref="D46:E46"/>
    <mergeCell ref="H46:J46"/>
    <mergeCell ref="K46:L46"/>
    <mergeCell ref="D47:E47"/>
    <mergeCell ref="H47:J47"/>
    <mergeCell ref="K47:L47"/>
    <mergeCell ref="D48:E48"/>
    <mergeCell ref="H48:J48"/>
    <mergeCell ref="K48:L48"/>
    <mergeCell ref="C49:E49"/>
    <mergeCell ref="H49:J49"/>
    <mergeCell ref="K49:L49"/>
    <mergeCell ref="D50:E50"/>
    <mergeCell ref="H50:J50"/>
    <mergeCell ref="K50:L50"/>
    <mergeCell ref="D51:E51"/>
    <mergeCell ref="H51:J51"/>
    <mergeCell ref="K51:L51"/>
    <mergeCell ref="D52:E52"/>
    <mergeCell ref="H52:J52"/>
    <mergeCell ref="K52:L52"/>
    <mergeCell ref="D53:E53"/>
    <mergeCell ref="H53:J53"/>
    <mergeCell ref="K53:L53"/>
    <mergeCell ref="D54:E54"/>
    <mergeCell ref="H54:J54"/>
    <mergeCell ref="K54:L54"/>
    <mergeCell ref="D55:E55"/>
    <mergeCell ref="H55:J55"/>
    <mergeCell ref="K55:L55"/>
    <mergeCell ref="D56:E56"/>
    <mergeCell ref="H56:J56"/>
    <mergeCell ref="K56:L56"/>
    <mergeCell ref="D57:E57"/>
    <mergeCell ref="H57:J57"/>
    <mergeCell ref="K57:L57"/>
    <mergeCell ref="D58:E58"/>
    <mergeCell ref="H58:J58"/>
    <mergeCell ref="K58:L58"/>
    <mergeCell ref="D59:E59"/>
    <mergeCell ref="H59:J59"/>
    <mergeCell ref="K59:L59"/>
    <mergeCell ref="D60:E60"/>
    <mergeCell ref="H60:J60"/>
    <mergeCell ref="K60:L60"/>
    <mergeCell ref="D61:E61"/>
    <mergeCell ref="H61:J61"/>
    <mergeCell ref="K61:L61"/>
    <mergeCell ref="C62:E62"/>
    <mergeCell ref="H62:J62"/>
    <mergeCell ref="K62:L62"/>
    <mergeCell ref="B63:L63"/>
    <mergeCell ref="B64:E64"/>
    <mergeCell ref="F64:R64"/>
    <mergeCell ref="K65:M65"/>
    <mergeCell ref="N65:P65"/>
    <mergeCell ref="K66:M66"/>
    <mergeCell ref="N66:P66"/>
    <mergeCell ref="K67:M67"/>
    <mergeCell ref="N67:P67"/>
    <mergeCell ref="K68:M68"/>
    <mergeCell ref="N68:P68"/>
    <mergeCell ref="C69:D69"/>
    <mergeCell ref="E69:G69"/>
    <mergeCell ref="K69:M69"/>
    <mergeCell ref="N69:P69"/>
    <mergeCell ref="Q69:R69"/>
    <mergeCell ref="A70:S70"/>
    <mergeCell ref="A2:A3"/>
    <mergeCell ref="A4:A28"/>
    <mergeCell ref="A29:A42"/>
    <mergeCell ref="A44:A64"/>
    <mergeCell ref="B2:B3"/>
    <mergeCell ref="B4:B14"/>
    <mergeCell ref="B15:B28"/>
    <mergeCell ref="B29:B35"/>
    <mergeCell ref="B36:B42"/>
    <mergeCell ref="B45:B49"/>
    <mergeCell ref="B50:B62"/>
    <mergeCell ref="C2:C3"/>
    <mergeCell ref="F2:F3"/>
    <mergeCell ref="G2:G3"/>
    <mergeCell ref="R4:R27"/>
    <mergeCell ref="S2:S3"/>
    <mergeCell ref="S65:S68"/>
    <mergeCell ref="A71:S72"/>
    <mergeCell ref="C65:D66"/>
    <mergeCell ref="E65:G66"/>
    <mergeCell ref="C67:D68"/>
    <mergeCell ref="E67:G68"/>
    <mergeCell ref="A65:B69"/>
    <mergeCell ref="H65:J69"/>
    <mergeCell ref="Q65:R68"/>
    <mergeCell ref="D2:E3"/>
  </mergeCells>
  <printOptions horizontalCentered="1"/>
  <pageMargins left="0.433070866141732" right="0.236220472440945" top="0.551181102362205" bottom="0.15748031496063" header="0.31496062992126" footer="0.31496062992126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lydia</dc:creator>
  <cp:lastModifiedBy>宁安</cp:lastModifiedBy>
  <dcterms:created xsi:type="dcterms:W3CDTF">2021-03-20T09:02:00Z</dcterms:created>
  <cp:lastPrinted>2025-06-12T00:34:00Z</cp:lastPrinted>
  <dcterms:modified xsi:type="dcterms:W3CDTF">2025-06-18T01:32:22Z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2B196F629C6D45348FD36C383F279719_13</vt:lpwstr>
  </property>
  <property fmtid="{D5CDD505-2E9C-101B-9397-08002B2CF9AE}" pid="3" name="KSOProductBuildVer">
    <vt:lpwstr>2052-12.1.0.21541</vt:lpwstr>
  </property>
</Properties>
</file>